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<sst xmlns="http://schemas.openxmlformats.org/spreadsheetml/2006/main" count="424" uniqueCount="227">
  <si>
    <t>ИНФРА-М Научно-издательский Центр</t>
  </si>
  <si>
    <t>127282, Москва г, Полярная ул, дом № 31 В строение 1</t>
  </si>
  <si>
    <t>тел/факс: +7 (495) 280-15-96</t>
  </si>
  <si>
    <t>Заказ</t>
  </si>
  <si>
    <t>Код</t>
  </si>
  <si>
    <t>Цена опт.</t>
  </si>
  <si>
    <t>ППТ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</si>
  <si>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</si>
  <si>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</si>
  <si>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</si>
  <si>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</si>
  <si>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</si>
  <si>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</si>
  <si>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</si>
  <si>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</si>
  <si>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</si>
  <si>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</si>
  <si>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EAN</t>
  </si>
  <si>
    <t>Раздел</t>
  </si>
  <si>
    <t>Подраздел</t>
  </si>
  <si>
    <t>Вид издания</t>
  </si>
  <si>
    <t>Уровень образования</t>
  </si>
  <si>
    <t>Гриф МО</t>
  </si>
  <si>
    <t>ФГОС-3</t>
  </si>
  <si>
    <t>Доп. мат. на znanium.com</t>
  </si>
  <si>
    <t>Обложка</t>
  </si>
  <si>
    <t>ЭБС Znanium.com</t>
  </si>
  <si>
    <t>Ожид. дата выхода</t>
  </si>
  <si>
    <t>676264.01.01</t>
  </si>
  <si>
    <t>AutoCAD Mechanical:Уч.пос. / В.М.Бабенко-М.:НИЦ ИНФРА-М,2018.-143 с..-(ВО: Бакалавриат (СевГУ))(П 7БЦ)</t>
  </si>
  <si>
    <t>AutoCAD Mechanical</t>
  </si>
  <si>
    <t>Бабенко В.М., Мухина О.В.</t>
  </si>
  <si>
    <t>Переплёт</t>
  </si>
  <si>
    <t>НИЦ ИНФРА-М</t>
  </si>
  <si>
    <t>Высшее образование: Бакалавриат (СевГУ)</t>
  </si>
  <si>
    <t>978-5-16-013842-8</t>
  </si>
  <si>
    <t>ГУМАНИТАРНЫЕ НАУКИ. РЕЛИГИЯ. ИСКУССТВО</t>
  </si>
  <si>
    <t>Искусство</t>
  </si>
  <si>
    <t>Учебное пособие</t>
  </si>
  <si>
    <t>Профессиональное образование / ВО - Бакалавриат</t>
  </si>
  <si>
    <t>ДА</t>
  </si>
  <si>
    <t>21.05.2018</t>
  </si>
  <si>
    <t>300300.03.01</t>
  </si>
  <si>
    <t>Английский язык для индустрии гостеприимства:Уч.пос. / К.В.Кабанова и др., - 2-е изд.-М.:НИЦ ИНФРА-М,2018.-203 с..-(Среднее п</t>
  </si>
  <si>
    <t>Английский язык для индустрии гостеприимства</t>
  </si>
  <si>
    <t>Кабанова К.В., Мотинова Е.Н., Темякова В.В.</t>
  </si>
  <si>
    <t>Среднее профессиональное образование</t>
  </si>
  <si>
    <t>978-5-16-013648-6</t>
  </si>
  <si>
    <t>Филологические науки</t>
  </si>
  <si>
    <t>Профессиональное образование / среднее профессиональное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</si>
  <si>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</si>
  <si>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26.04.2018</t>
  </si>
  <si>
    <t>682933.01.01</t>
  </si>
  <si>
    <t>Английский язык. GUIDES FOR ADVERTISING. Реклама в туризме:учебное пособие / А.П.Миньяр-Белоручева, - 2-е изд.-М.:НИЦ ИНФРА-М,2018.-176 с..-(Высшее об</t>
  </si>
  <si>
    <t>Английский язык. GUIDES FOR ADVERTISING. Реклама в туризме</t>
  </si>
  <si>
    <t>Миньяр-Белоручева А.П., Покровская М.Е.</t>
  </si>
  <si>
    <t>Высшее образование: Бакалавриат</t>
  </si>
  <si>
    <t>978-5-16-014100-8</t>
  </si>
  <si>
    <t>Допущено УМО по классическому университетскому образованию в качестве учебного пособия для студентов вузов, обучающихся по направлению подготовки 43.03.02 «Туризм»</t>
  </si>
  <si>
    <t>660692.01.01</t>
  </si>
  <si>
    <t>Аудит: теория:Уч. / Л.И.Воронина, - 4-е изд.-М.:НИЦ ИНФРА-М,2018.-314 с..-(ВО: Магистратура)(П 7БЦ)</t>
  </si>
  <si>
    <t>Аудит: теория</t>
  </si>
  <si>
    <t>Воронина Л.И.</t>
  </si>
  <si>
    <t>Высшее образование: Магистратура</t>
  </si>
  <si>
    <t>978-5-16-013150-4</t>
  </si>
  <si>
    <t>ОБЩЕСТВЕННЫЕ НАУКИ.  ЭКОНОМИКА. ПРАВО</t>
  </si>
  <si>
    <t>Экономика. Бухгалтерский учет. Финансы</t>
  </si>
  <si>
    <t>Учебник</t>
  </si>
  <si>
    <t>Профессиональное образование / ВО - Магистратура</t>
  </si>
  <si>
    <t>07.05.2018</t>
  </si>
  <si>
    <t>672053.01.01</t>
  </si>
  <si>
    <t>Биржевые рынки государств Америки:монография / Р.С.Куракин-М.:НИЦ ИНФРА-М,2018.-529 с..-(Науч.мысль)(П 7БЦ)</t>
  </si>
  <si>
    <t>Биржевые рынки государств Америки</t>
  </si>
  <si>
    <t>Куракин Р.С.</t>
  </si>
  <si>
    <t>Научная мысль</t>
  </si>
  <si>
    <t>978-5-16-013441-3</t>
  </si>
  <si>
    <t>Монография</t>
  </si>
  <si>
    <t>Дополнительное образование /  Профессиональное</t>
  </si>
  <si>
    <t>184950.04.01</t>
  </si>
  <si>
    <t>Бухгалтерские проводки:Уч.пос. / А.М.Сайгидмагомедов, - 2-е изд.-М.:Форум, НИЦ ИНФРА-М,2018.-325 с..-(ВО: Бак</t>
  </si>
  <si>
    <t>Бухгалтерские проводки</t>
  </si>
  <si>
    <t>Сайгидмагомедов А.М., Акаева А.С.</t>
  </si>
  <si>
    <t>Форум</t>
  </si>
  <si>
    <t>978-5-00091-597-4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</si>
  <si>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</si>
  <si>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674995.01.01</t>
  </si>
  <si>
    <t>Вакуумные плазменные электропечи:монография / В.С.Чередниченко, - 2-е изд., стереотип.-М.:НИЦ ИНФРА-М,2018.-583 с..-(Науч.мысль)(П 7БЦ)</t>
  </si>
  <si>
    <t>Вакуумные плазменные электропечи</t>
  </si>
  <si>
    <t>Чередниченко В.С., Юдин Б.И.</t>
  </si>
  <si>
    <t>978-5-16-013627-1</t>
  </si>
  <si>
    <t>ПРИКЛАДНЫЕ НАУКИ. ТЕХНИКА. МЕДИЦИНА</t>
  </si>
  <si>
    <t>Энергетика. Промышленность</t>
  </si>
  <si>
    <t>682844.01.01</t>
  </si>
  <si>
    <t>Ветеринарно-санитарная экспертиза:Уч. / Под ред. Кунаков А.А.-М.:НИЦ ИНФРА-М,2018.-234 с..-(СПО)(Переплет 7БЦ/Без</t>
  </si>
  <si>
    <t>Ветеринарно-санитарная экспертиза</t>
  </si>
  <si>
    <t>Кунаков А.А., Уша Б.В., Кальницкая О.И. и др.</t>
  </si>
  <si>
    <t>Переплёт 7БЦ</t>
  </si>
  <si>
    <t>978-5-16-013899-2</t>
  </si>
  <si>
    <t>Сельское хозяйство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</si>
  <si>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</si>
  <si>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03.04.2018</t>
  </si>
  <si>
    <t>682849.01.01</t>
  </si>
  <si>
    <t>Возрастная физиология и психофизиология:Уч.пос. / Р.И.Айзман-М.:НИЦ ИНФРА-М,2018.-352 с..-(СПО)(П 7БЦ)</t>
  </si>
  <si>
    <t>Возрастная физиология и психофизиология</t>
  </si>
  <si>
    <t>Айзман Р.И., Лысова Н.Ф.</t>
  </si>
  <si>
    <t>978-5-16-013904-3</t>
  </si>
  <si>
    <t>Медицина. Фармакология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</si>
  <si>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</si>
  <si>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668061.01.01</t>
  </si>
  <si>
    <t>Глобальная экология − экономика и финансы:монография / В.М.Пищулов-М.:НИЦ ИНФРА-М,2018.-310 с..-(Науч.мысль)(П 7БЦ)</t>
  </si>
  <si>
    <t>Глобальная экология − экономика и финансы</t>
  </si>
  <si>
    <t>Пищулов В.М.</t>
  </si>
  <si>
    <t>978-5-16-013306-5</t>
  </si>
  <si>
    <t>ЕСТЕСТВЕННЫЕ НАУКИ. МАТЕМАТИКА</t>
  </si>
  <si>
    <t>Науки о Земле. Экология</t>
  </si>
  <si>
    <t>646245.01.01</t>
  </si>
  <si>
    <t>Защита прав человека в политике государств: сравнительный анализ:учебное пособие / В.М.Капицын-М.:НИЦ ИНФРА-М,2018.-398 с..-(ВО: Бакал</t>
  </si>
  <si>
    <t>Защита прав человека в политике государств: сравнительный анализ</t>
  </si>
  <si>
    <t>Капицын В.М.</t>
  </si>
  <si>
    <t>978-5-16-013036-1</t>
  </si>
  <si>
    <t>Политика. Социология</t>
  </si>
  <si>
    <t>Рекомендовано в качестве учебного пособия для студентов высших учебных заведений, обучающихся по направлениям подготовки 40.03.01 «Юриспруденция», 41.03.04 «Политология», 41.03.05 «Международные отношения» (квалификация (степень) «бакалавр»)</t>
  </si>
  <si>
    <t>30.04.2018</t>
  </si>
  <si>
    <t>655234.01.01</t>
  </si>
  <si>
    <t>Инвестиционный анализ:Уч. / В.М.Серов и др.-М.:НИЦ ИНФРА-М,2018.-248 с..-(ВО: Бакалавриат)(П 7БЦ)</t>
  </si>
  <si>
    <t>Инвестиционный анализ</t>
  </si>
  <si>
    <t>Серов В.М., Богомолова Е.А., Моисеенко Н.А. и др.</t>
  </si>
  <si>
    <t>978-5-16-013104-7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</si>
  <si>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</si>
  <si>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412400.05.01</t>
  </si>
  <si>
    <t>Международная торговля:Уч.пос. / А.О.Руднева, - 2-е изд.-М.:НИЦ ИНФРА-М,2018.-273 с..-(ВО: Бакалавриат)(Переп</t>
  </si>
  <si>
    <t>Международная торговля</t>
  </si>
  <si>
    <t>Руднева А.О.</t>
  </si>
  <si>
    <t>978-5-16-013714-8</t>
  </si>
  <si>
    <t>Рекомендовано ФГБОУ ВО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</si>
  <si>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658843.01.01</t>
  </si>
  <si>
    <t>Менеджмент  в туристских организациях:Уч.пос. / П.В.Большаник-М.:НИЦ ИНФРА-М,2018.-193 с..-(ВО: Бакалавриат)(П 7БЦ)</t>
  </si>
  <si>
    <t>Менеджмент  в туристских организациях</t>
  </si>
  <si>
    <t>Большаник П.В.</t>
  </si>
  <si>
    <t>978-5-16-013170-2</t>
  </si>
  <si>
    <t>Управление (менеджмент)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</si>
  <si>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</si>
  <si>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673972.01.01</t>
  </si>
  <si>
    <t>Модели правоотношений по усыновлению: сравнительная характеристика законодательства Российской Федерации и Соединенных Штатов Америки:монография / Е.А</t>
  </si>
  <si>
    <t>Модели правоотношений по усыновлению: сравнительная характеристика законодательства Российской Федерации и Соединенных Штатов Америки</t>
  </si>
  <si>
    <t>Татаринцева Е.А.</t>
  </si>
  <si>
    <t>978-5-16-013610-3</t>
  </si>
  <si>
    <t>Право. Юридические науки</t>
  </si>
  <si>
    <t>674691.01.01</t>
  </si>
  <si>
    <t>Насекомые в лесных биоценозах Камчатки:монография-М.:НИЦ ИНФРА-М,2018.-240 с..-(Науч.мысль)(О. КБС)</t>
  </si>
  <si>
    <t>Насекомые в лесных биоценозах Камчатки</t>
  </si>
  <si>
    <t>Сметанин А.Н.</t>
  </si>
  <si>
    <t>978-5-16-014023-0</t>
  </si>
  <si>
    <t>Биологические науки</t>
  </si>
  <si>
    <t>29.05.2018</t>
  </si>
  <si>
    <t>654700.01.01</t>
  </si>
  <si>
    <t>Переходные процессы в линейных электрических цепях (в примерах):Уч.пос. / В.М.Мякишев, - 2-е изд.-М.:НИЦ ИНФРА-М,2018.-347 с.</t>
  </si>
  <si>
    <t>Переходные процессы в линейных электрических цепях (в примерах)</t>
  </si>
  <si>
    <t>Мякишев В.М., Жеваев М.С.</t>
  </si>
  <si>
    <t>978-5-16-013082-8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</si>
  <si>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</si>
  <si>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031119.15.01</t>
  </si>
  <si>
    <t>Практическая грамматика немецкого языка:Уч.пос., - 15-е изд.-М.:НИЦ ИНФРА-М,2017.-336 с.(П 7БЦ)</t>
  </si>
  <si>
    <t>Практическая грамматика немецкого языка</t>
  </si>
  <si>
    <t>Васильева М.М., Васильева М.А.</t>
  </si>
  <si>
    <t>978-5-16-013108-5</t>
  </si>
  <si>
    <t>ЛИТЕРАТУРА ДЛЯ СРЕДНЕЙ ШКОЛЫ И АБИТУРИЕНТОВ. ПЕДАГОГИКА</t>
  </si>
  <si>
    <t>Гуманитарные дисциплины</t>
  </si>
  <si>
    <t>665679.01.01</t>
  </si>
  <si>
    <t>Программное обеспечение компьютерных сетей и web-серверов:Уч.пос. / Г.А.Лисьев и др.-М.:НИЦ ИНФРА-М,2018.-145 с..-(ВО: Бакалав</t>
  </si>
  <si>
    <t>Программное обеспечение компьютерных сетей и web-серверов</t>
  </si>
  <si>
    <t>Лисьев Г.А., Романов П.Ю., Аскерко Ю.И.</t>
  </si>
  <si>
    <t>978-5-16-013565-6</t>
  </si>
  <si>
    <t>Информатика. Вычислительная техника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</si>
  <si>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</si>
  <si>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674712.01.01</t>
  </si>
  <si>
    <t>Профессиональная самоидентификация личности:монография-М.:НИЦ ИНФРА-М,2018.-70 с..-(Науч.мысль)(О. КБС)</t>
  </si>
  <si>
    <t>Профессиональная самоидентификация личности</t>
  </si>
  <si>
    <t>Наймушина А.Г., Моложавенко В.Л.</t>
  </si>
  <si>
    <t>978-5-16-013655-4</t>
  </si>
  <si>
    <t>Педагогика. Образование</t>
  </si>
  <si>
    <t>057700.09.01</t>
  </si>
  <si>
    <t>Радиотехнические цепи и сигналы. Компьютеризированный курс:Уч.пос. / В.И.Каганов, - 4-е изд.-М.:Форум, НИЦ ИНФРА-М,2018.-498</t>
  </si>
  <si>
    <t>Радиотехнические цепи и сигналы. Компьютеризированный курс</t>
  </si>
  <si>
    <t>Каганов В.И.</t>
  </si>
  <si>
    <t>978-5-00091-447-2</t>
  </si>
  <si>
    <t>Автоматика. Радиоэлектроника. Связь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</si>
  <si>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</si>
  <si>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646043.01.01</t>
  </si>
  <si>
    <t>Теория и политика идентичности:Уч.пос. / В.М.Капицын-М.:НИЦ ИНФРА-М,2018.-219 с..-(ВО: Магистратура)(П 7БЦ)</t>
  </si>
  <si>
    <t>Теория и политика идентичности</t>
  </si>
  <si>
    <t>978-5-16-013183-2</t>
  </si>
  <si>
    <t>Рекомендовано в качестве учебного пособия для студентов высших учебных заведений, обучающихся по направлениям подготовки 41.04.04 «Политология», 39.04.01 «Социология», 46.04.03 «Антропология и этнология» (квалификация (степень) «магистр»)</t>
  </si>
  <si>
    <t>141700.05.01</t>
  </si>
  <si>
    <t>Товароведение и экспертиза мясных товаров. Лабораторный практикум:Уч.пос. / Ю.В.Данильчук, - 2-е изд.-М.:НИЦ ИНФРА-М,2018.-17</t>
  </si>
  <si>
    <t>Товароведение и экспертиза мясных товаров. Лабораторный практикум</t>
  </si>
  <si>
    <t>Данильчук Ю.В.</t>
  </si>
  <si>
    <t>978-5-16-013513-7</t>
  </si>
  <si>
    <t>Бизнес</t>
  </si>
  <si>
    <t>678011.01.01</t>
  </si>
  <si>
    <t>Управление изменениями в современных компаниях:монография / Р.М.Нижегородцев-М.:НИЦ ИНФРА-М,2018.-263 с..-(Науч.мысль)(П 7БЦ)</t>
  </si>
  <si>
    <t>Управление изменениями в современных компаниях</t>
  </si>
  <si>
    <t>Нижегородцев Р.М., Резник С.Д.</t>
  </si>
  <si>
    <t>978-5-16-013722-3</t>
  </si>
  <si>
    <t>653604.01.01</t>
  </si>
  <si>
    <t>Учет собственного капитала:Уч.пос. / И.В.Осипова-М.:НИЦ ИНФРА-М,2018.-161 с..-(ВО: Бакалавриат)(П 7БЦ)</t>
  </si>
  <si>
    <t>Учет собственного капитала</t>
  </si>
  <si>
    <t>Осипова И.В., Чернецкая Г.Ф.</t>
  </si>
  <si>
    <t>978-5-16-013577-9</t>
  </si>
  <si>
    <t>672657.01.01</t>
  </si>
  <si>
    <t>Формирование предпринимательской общности в условиях трансформации государственного регулирования экономики:монография / О.А.Соловьева-М.:НИЦ ИНФРА-М,</t>
  </si>
  <si>
    <t>Формирование предпринимательской общности в условиях трансформации государственного регулирования экономики</t>
  </si>
  <si>
    <t>Соловьева О.А.</t>
  </si>
  <si>
    <t>978-5-16-013507-6</t>
  </si>
  <si>
    <t>673290.01.01</t>
  </si>
  <si>
    <t>Цифровая экономика:Уч. / В.Д.Маркова-М.:НИЦ ИНФРА-М,2018.-186 с..-(ВО: Бакалавриат)(П 7БЦ)</t>
  </si>
  <si>
    <t>Цифровая экономика</t>
  </si>
  <si>
    <t>Маркова В.Д.</t>
  </si>
  <si>
    <t>978-5-16-013859-6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</si>
  <si>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</si>
  <si>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674005.01.01</t>
  </si>
  <si>
    <t>Эмоциональное отвержение ребенка родителями: причины и последствия:монография / Е.В.Голубева-М.:НИЦ ИНФРА-М,2018.-186 с..-(Науч.мысль)(О. КБС</t>
  </si>
  <si>
    <t>Эмоциональное отвержение ребенка родителями: причины и последствия</t>
  </si>
  <si>
    <t>Голубева Е.В., Истратова О.Н.</t>
  </si>
  <si>
    <t>978-5-16-013666-0</t>
  </si>
  <si>
    <t>* Данная информация не является публичной офертой. Издательство оставляет за собой право на изменение ассортимента и цен на издания</t>
  </si>
  <si>
    <t>Анонс книг
от 13.03.2018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</si>
</sst>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1" fillId="0" borderId="11" xfId="42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4">
      <selection activeCell="F9" sqref="F9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5.7109375" style="0" customWidth="1"/>
    <col min="5" max="6" width="40.7109375" style="0" customWidth="1"/>
    <col min="7" max="7" width="20.7109375" style="0" customWidth="1"/>
    <col min="8" max="8" width="10.7109375" style="0" customWidth="1"/>
    <col min="9" max="9" width="15.7109375" style="0" customWidth="1"/>
    <col min="10" max="10" width="20.7109375" style="0" customWidth="1"/>
    <col min="11" max="13" width="5.7109375" style="0" customWidth="1"/>
    <col min="14" max="15" width="15.7109375" style="0" customWidth="1"/>
    <col min="16" max="17" width="30.7109375" style="0" customWidth="1"/>
    <col min="18" max="19" width="20.7109375" style="0" customWidth="1"/>
    <col min="20" max="20" width="40.7109375" style="0" customWidth="1"/>
    <col min="21" max="21" width="5.7109375" style="0" customWidth="1"/>
    <col min="22" max="22" width="10.7109375" style="0" customWidth="1"/>
    <col min="23" max="23" width="12.7109375" style="0" customWidth="1"/>
    <col min="24" max="25" width="20.7109375" style="0" customWidth="1"/>
  </cols>
  <sheetData>
    <row r="1" spans="1:9" ht="15">
      <c r="A1" s="14" t="s">
        <v>0</v>
      </c>
      <c r="B1" s="15"/>
      <c r="C1" s="15"/>
      <c r="D1" s="15"/>
      <c r="E1" s="15"/>
      <c r="F1" s="12" t="s">
        <v>226</v>
      </c>
      <c r="G1" s="13"/>
      <c r="H1" s="13"/>
      <c r="I1" s="13"/>
    </row>
    <row r="2" spans="1:9" ht="15">
      <c r="A2" s="15" t="s">
        <v>1</v>
      </c>
      <c r="B2" s="15"/>
      <c r="C2" s="15"/>
      <c r="D2" s="15"/>
      <c r="E2" s="15"/>
      <c r="F2" s="13"/>
      <c r="G2" s="13"/>
      <c r="H2" s="13"/>
      <c r="I2" s="13"/>
    </row>
    <row r="3" spans="1:9" ht="15">
      <c r="A3" s="15" t="s">
        <v>2</v>
      </c>
      <c r="B3" s="15"/>
      <c r="C3" s="15"/>
      <c r="D3" s="15"/>
      <c r="E3" s="15"/>
      <c r="F3" s="13"/>
      <c r="G3" s="13"/>
      <c r="H3" s="13"/>
      <c r="I3" s="13"/>
    </row>
    <row r="4" spans="1:9" ht="15">
      <c r="A4" s="16" t="str">
        <f>HYPERLINK("mailto:books@infra-m.ru")</f>
        <v>mailto:books@infra-m.ru</v>
      </c>
      <c r="B4" s="15"/>
      <c r="C4" s="15"/>
      <c r="D4" s="15"/>
      <c r="E4" s="15"/>
      <c r="F4" s="13"/>
      <c r="G4" s="13"/>
      <c r="H4" s="13"/>
      <c r="I4" s="13"/>
    </row>
    <row r="5" spans="1:9" ht="15">
      <c r="A5" s="16" t="str">
        <f>HYPERLINK("http://infra-m.ru")</f>
        <v>http://infra-m.ru</v>
      </c>
      <c r="B5" s="15"/>
      <c r="C5" s="15"/>
      <c r="D5" s="15"/>
      <c r="E5" s="15"/>
      <c r="F5" s="13"/>
      <c r="G5" s="13"/>
      <c r="H5" s="13"/>
      <c r="I5" s="13"/>
    </row>
    <row r="6" spans="1:9" ht="15">
      <c r="A6" t="s">
        <v>225</v>
      </c>
      <c r="B6" s="1"/>
      <c r="C6" s="1"/>
      <c r="D6" s="1"/>
      <c r="E6" s="1"/>
      <c r="F6" s="2"/>
      <c r="G6" s="2"/>
      <c r="H6" s="2"/>
      <c r="I6" s="2"/>
    </row>
    <row r="7" spans="1:26" s="3" customFormat="1" ht="39.7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4" t="s">
        <v>21</v>
      </c>
      <c r="T7" s="4" t="s">
        <v>22</v>
      </c>
      <c r="U7" s="4" t="s">
        <v>23</v>
      </c>
      <c r="V7" s="4" t="s">
        <v>24</v>
      </c>
      <c r="W7" s="4" t="s">
        <v>25</v>
      </c>
      <c r="X7" s="4" t="s">
        <v>26</v>
      </c>
      <c r="Y7" s="4" t="s">
        <v>27</v>
      </c>
      <c r="Z7" s="4"/>
    </row>
    <row r="8" spans="1:26" s="5" customFormat="1" ht="33.75">
      <c r="A8" s="6"/>
      <c r="B8" s="7" t="s">
        <v>28</v>
      </c>
      <c r="C8" s="8">
        <v>516</v>
      </c>
      <c r="D8" s="7"/>
      <c r="E8" s="6" t="s">
        <v>29</v>
      </c>
      <c r="F8" s="6" t="s">
        <v>30</v>
      </c>
      <c r="G8" s="6" t="s">
        <v>31</v>
      </c>
      <c r="H8" s="7" t="s">
        <v>32</v>
      </c>
      <c r="I8" s="6" t="s">
        <v>33</v>
      </c>
      <c r="J8" s="6" t="s">
        <v>34</v>
      </c>
      <c r="K8" s="7">
        <v>0</v>
      </c>
      <c r="L8" s="7">
        <v>143</v>
      </c>
      <c r="M8" s="7">
        <v>2018</v>
      </c>
      <c r="N8" s="7" t="s">
        <v>35</v>
      </c>
      <c r="O8" s="9">
        <v>9785160138428</v>
      </c>
      <c r="P8" s="6" t="s">
        <v>36</v>
      </c>
      <c r="Q8" s="6" t="s">
        <v>37</v>
      </c>
      <c r="R8" s="6" t="s">
        <v>38</v>
      </c>
      <c r="S8" s="6" t="s">
        <v>39</v>
      </c>
      <c r="T8" s="6"/>
      <c r="U8" s="7" t="s">
        <v>40</v>
      </c>
      <c r="V8" s="7"/>
      <c r="W8" s="7"/>
      <c r="X8" s="7"/>
      <c r="Y8" s="7" t="s">
        <v>41</v>
      </c>
      <c r="Z8" s="6"/>
    </row>
    <row r="9" spans="1:26" s="5" customFormat="1" ht="67.5">
      <c r="A9" s="6"/>
      <c r="B9" s="7" t="s">
        <v>42</v>
      </c>
      <c r="C9" s="8">
        <v>590</v>
      </c>
      <c r="D9" s="7"/>
      <c r="E9" s="6" t="s">
        <v>43</v>
      </c>
      <c r="F9" s="6" t="s">
        <v>44</v>
      </c>
      <c r="G9" s="6" t="s">
        <v>45</v>
      </c>
      <c r="H9" s="7" t="s">
        <v>32</v>
      </c>
      <c r="I9" s="6" t="s">
        <v>33</v>
      </c>
      <c r="J9" s="6" t="s">
        <v>46</v>
      </c>
      <c r="K9" s="7">
        <v>0</v>
      </c>
      <c r="L9" s="7">
        <v>203</v>
      </c>
      <c r="M9" s="7">
        <v>2018</v>
      </c>
      <c r="N9" s="7" t="s">
        <v>47</v>
      </c>
      <c r="O9" s="9">
        <v>9785160136486</v>
      </c>
      <c r="P9" s="6" t="s">
        <v>36</v>
      </c>
      <c r="Q9" s="6" t="s">
        <v>48</v>
      </c>
      <c r="R9" s="6" t="s">
        <v>38</v>
      </c>
      <c r="S9" s="6" t="s">
        <v>49</v>
      </c>
      <c r="T9" s="6" t="s">
        <v>50</v>
      </c>
      <c r="U9" s="7" t="s">
        <v>40</v>
      </c>
      <c r="V9" s="7"/>
      <c r="W9" s="7"/>
      <c r="X9" s="10" t="str">
        <f>HYPERLINK("http://znanium.com/bookread2.php?book=967112","Ознакомиться")</f>
        <v>Ознакомиться</v>
      </c>
      <c r="Y9" s="7" t="s">
        <v>51</v>
      </c>
      <c r="Z9" s="6"/>
    </row>
    <row r="10" spans="1:26" s="5" customFormat="1" ht="56.25">
      <c r="A10" s="6"/>
      <c r="B10" s="7" t="s">
        <v>52</v>
      </c>
      <c r="C10" s="8">
        <v>550</v>
      </c>
      <c r="D10" s="7"/>
      <c r="E10" s="6" t="s">
        <v>53</v>
      </c>
      <c r="F10" s="6" t="s">
        <v>54</v>
      </c>
      <c r="G10" s="6" t="s">
        <v>55</v>
      </c>
      <c r="H10" s="7" t="s">
        <v>32</v>
      </c>
      <c r="I10" s="6" t="s">
        <v>33</v>
      </c>
      <c r="J10" s="6" t="s">
        <v>56</v>
      </c>
      <c r="K10" s="7">
        <v>0</v>
      </c>
      <c r="L10" s="7">
        <v>176</v>
      </c>
      <c r="M10" s="7">
        <v>2018</v>
      </c>
      <c r="N10" s="7" t="s">
        <v>57</v>
      </c>
      <c r="O10" s="9">
        <v>9785160141008</v>
      </c>
      <c r="P10" s="6" t="s">
        <v>36</v>
      </c>
      <c r="Q10" s="6" t="s">
        <v>48</v>
      </c>
      <c r="R10" s="6" t="s">
        <v>38</v>
      </c>
      <c r="S10" s="6" t="s">
        <v>39</v>
      </c>
      <c r="T10" s="6" t="s">
        <v>58</v>
      </c>
      <c r="U10" s="7" t="s">
        <v>40</v>
      </c>
      <c r="V10" s="7"/>
      <c r="W10" s="7"/>
      <c r="X10" s="10" t="str">
        <f>HYPERLINK("http://znanium.com/bookread2.php?book=967088","Ознакомиться")</f>
        <v>Ознакомиться</v>
      </c>
      <c r="Y10" s="7" t="s">
        <v>51</v>
      </c>
      <c r="Z10" s="6"/>
    </row>
    <row r="11" spans="1:26" s="5" customFormat="1" ht="33.75">
      <c r="A11" s="6"/>
      <c r="B11" s="7" t="s">
        <v>59</v>
      </c>
      <c r="C11" s="8">
        <v>920</v>
      </c>
      <c r="D11" s="7"/>
      <c r="E11" s="6" t="s">
        <v>60</v>
      </c>
      <c r="F11" s="6" t="s">
        <v>61</v>
      </c>
      <c r="G11" s="6" t="s">
        <v>62</v>
      </c>
      <c r="H11" s="7" t="s">
        <v>32</v>
      </c>
      <c r="I11" s="6" t="s">
        <v>33</v>
      </c>
      <c r="J11" s="6" t="s">
        <v>63</v>
      </c>
      <c r="K11" s="7">
        <v>0</v>
      </c>
      <c r="L11" s="7">
        <v>314</v>
      </c>
      <c r="M11" s="7">
        <v>2018</v>
      </c>
      <c r="N11" s="7" t="s">
        <v>64</v>
      </c>
      <c r="O11" s="9">
        <v>9785160131504</v>
      </c>
      <c r="P11" s="6" t="s">
        <v>65</v>
      </c>
      <c r="Q11" s="6" t="s">
        <v>66</v>
      </c>
      <c r="R11" s="6" t="s">
        <v>67</v>
      </c>
      <c r="S11" s="6" t="s">
        <v>68</v>
      </c>
      <c r="T11" s="6"/>
      <c r="U11" s="7"/>
      <c r="V11" s="7"/>
      <c r="W11" s="7"/>
      <c r="X11" s="7"/>
      <c r="Y11" s="7" t="s">
        <v>69</v>
      </c>
      <c r="Z11" s="6"/>
    </row>
    <row r="12" spans="1:26" s="5" customFormat="1" ht="33.75">
      <c r="A12" s="6"/>
      <c r="B12" s="7" t="s">
        <v>70</v>
      </c>
      <c r="C12" s="8">
        <v>1700</v>
      </c>
      <c r="D12" s="7"/>
      <c r="E12" s="6" t="s">
        <v>71</v>
      </c>
      <c r="F12" s="6" t="s">
        <v>72</v>
      </c>
      <c r="G12" s="6" t="s">
        <v>73</v>
      </c>
      <c r="H12" s="7" t="s">
        <v>32</v>
      </c>
      <c r="I12" s="6" t="s">
        <v>33</v>
      </c>
      <c r="J12" s="6" t="s">
        <v>74</v>
      </c>
      <c r="K12" s="7">
        <v>0</v>
      </c>
      <c r="L12" s="7">
        <v>529</v>
      </c>
      <c r="M12" s="7">
        <v>2018</v>
      </c>
      <c r="N12" s="7" t="s">
        <v>75</v>
      </c>
      <c r="O12" s="9">
        <v>9785160134413</v>
      </c>
      <c r="P12" s="6" t="s">
        <v>65</v>
      </c>
      <c r="Q12" s="6" t="s">
        <v>66</v>
      </c>
      <c r="R12" s="6" t="s">
        <v>76</v>
      </c>
      <c r="S12" s="6" t="s">
        <v>77</v>
      </c>
      <c r="T12" s="6"/>
      <c r="U12" s="7"/>
      <c r="V12" s="7"/>
      <c r="W12" s="7"/>
      <c r="X12" s="10" t="str">
        <f>HYPERLINK("http://znanium.com/bookread2.php?book=934120","Ознакомиться")</f>
        <v>Ознакомиться</v>
      </c>
      <c r="Y12" s="7" t="s">
        <v>51</v>
      </c>
      <c r="Z12" s="6"/>
    </row>
    <row r="13" spans="1:26" s="5" customFormat="1" ht="56.25">
      <c r="A13" s="6"/>
      <c r="B13" s="7" t="s">
        <v>78</v>
      </c>
      <c r="C13" s="8">
        <v>950</v>
      </c>
      <c r="D13" s="7"/>
      <c r="E13" s="6" t="s">
        <v>79</v>
      </c>
      <c r="F13" s="6" t="s">
        <v>80</v>
      </c>
      <c r="G13" s="6" t="s">
        <v>81</v>
      </c>
      <c r="H13" s="7" t="s">
        <v>32</v>
      </c>
      <c r="I13" s="6" t="s">
        <v>82</v>
      </c>
      <c r="J13" s="6" t="s">
        <v>56</v>
      </c>
      <c r="K13" s="7">
        <v>20</v>
      </c>
      <c r="L13" s="7">
        <v>325</v>
      </c>
      <c r="M13" s="7">
        <v>2018</v>
      </c>
      <c r="N13" s="7" t="s">
        <v>83</v>
      </c>
      <c r="O13" s="9">
        <v>9785000915974</v>
      </c>
      <c r="P13" s="6" t="s">
        <v>65</v>
      </c>
      <c r="Q13" s="6" t="s">
        <v>66</v>
      </c>
      <c r="R13" s="6" t="s">
        <v>38</v>
      </c>
      <c r="S13" s="6" t="s">
        <v>39</v>
      </c>
      <c r="T13" s="6" t="s">
        <v>84</v>
      </c>
      <c r="U13" s="7"/>
      <c r="V13" s="7"/>
      <c r="W13" s="7"/>
      <c r="X13" s="10" t="str">
        <f>HYPERLINK("http://znanium.com/bookread2.php?book=920534","Ознакомиться")</f>
        <v>Ознакомиться</v>
      </c>
      <c r="Y13" s="7" t="s">
        <v>51</v>
      </c>
      <c r="Z13" s="6"/>
    </row>
    <row r="14" spans="1:26" s="5" customFormat="1" ht="33.75">
      <c r="A14" s="6"/>
      <c r="B14" s="7" t="s">
        <v>85</v>
      </c>
      <c r="C14" s="8">
        <v>1800</v>
      </c>
      <c r="D14" s="7"/>
      <c r="E14" s="6" t="s">
        <v>86</v>
      </c>
      <c r="F14" s="6" t="s">
        <v>87</v>
      </c>
      <c r="G14" s="6" t="s">
        <v>88</v>
      </c>
      <c r="H14" s="7" t="s">
        <v>32</v>
      </c>
      <c r="I14" s="6" t="s">
        <v>33</v>
      </c>
      <c r="J14" s="6" t="s">
        <v>74</v>
      </c>
      <c r="K14" s="7">
        <v>0</v>
      </c>
      <c r="L14" s="7">
        <v>584</v>
      </c>
      <c r="M14" s="7">
        <v>2018</v>
      </c>
      <c r="N14" s="7" t="s">
        <v>89</v>
      </c>
      <c r="O14" s="9">
        <v>9785160136271</v>
      </c>
      <c r="P14" s="6" t="s">
        <v>90</v>
      </c>
      <c r="Q14" s="6" t="s">
        <v>91</v>
      </c>
      <c r="R14" s="6" t="s">
        <v>76</v>
      </c>
      <c r="S14" s="6" t="s">
        <v>77</v>
      </c>
      <c r="T14" s="6"/>
      <c r="U14" s="7"/>
      <c r="V14" s="7"/>
      <c r="W14" s="7"/>
      <c r="X14" s="10" t="str">
        <f>HYPERLINK("http://znanium.com/bookread2.php?book=946109","Ознакомиться")</f>
        <v>Ознакомиться</v>
      </c>
      <c r="Y14" s="7" t="s">
        <v>51</v>
      </c>
      <c r="Z14" s="6"/>
    </row>
    <row r="15" spans="1:26" s="5" customFormat="1" ht="67.5">
      <c r="A15" s="6"/>
      <c r="B15" s="7" t="s">
        <v>92</v>
      </c>
      <c r="C15" s="8">
        <v>680</v>
      </c>
      <c r="D15" s="7"/>
      <c r="E15" s="6" t="s">
        <v>93</v>
      </c>
      <c r="F15" s="6" t="s">
        <v>94</v>
      </c>
      <c r="G15" s="6" t="s">
        <v>95</v>
      </c>
      <c r="H15" s="7" t="s">
        <v>96</v>
      </c>
      <c r="I15" s="6" t="s">
        <v>33</v>
      </c>
      <c r="J15" s="6" t="s">
        <v>46</v>
      </c>
      <c r="K15" s="7">
        <v>0</v>
      </c>
      <c r="L15" s="7">
        <v>234</v>
      </c>
      <c r="M15" s="7">
        <v>2018</v>
      </c>
      <c r="N15" s="7" t="s">
        <v>97</v>
      </c>
      <c r="O15" s="9">
        <v>9785160138992</v>
      </c>
      <c r="P15" s="6" t="s">
        <v>90</v>
      </c>
      <c r="Q15" s="6" t="s">
        <v>98</v>
      </c>
      <c r="R15" s="6" t="s">
        <v>67</v>
      </c>
      <c r="S15" s="6" t="s">
        <v>49</v>
      </c>
      <c r="T15" s="6" t="s">
        <v>99</v>
      </c>
      <c r="U15" s="7" t="s">
        <v>40</v>
      </c>
      <c r="V15" s="7"/>
      <c r="W15" s="7"/>
      <c r="X15" s="7"/>
      <c r="Y15" s="7" t="s">
        <v>100</v>
      </c>
      <c r="Z15" s="6"/>
    </row>
    <row r="16" spans="1:26" s="5" customFormat="1" ht="90">
      <c r="A16" s="6"/>
      <c r="B16" s="7" t="s">
        <v>101</v>
      </c>
      <c r="C16" s="8">
        <v>1030</v>
      </c>
      <c r="D16" s="7"/>
      <c r="E16" s="6" t="s">
        <v>102</v>
      </c>
      <c r="F16" s="6" t="s">
        <v>103</v>
      </c>
      <c r="G16" s="6" t="s">
        <v>104</v>
      </c>
      <c r="H16" s="7" t="s">
        <v>96</v>
      </c>
      <c r="I16" s="6" t="s">
        <v>33</v>
      </c>
      <c r="J16" s="6" t="s">
        <v>46</v>
      </c>
      <c r="K16" s="7">
        <v>0</v>
      </c>
      <c r="L16" s="7">
        <v>352</v>
      </c>
      <c r="M16" s="7">
        <v>2018</v>
      </c>
      <c r="N16" s="7" t="s">
        <v>105</v>
      </c>
      <c r="O16" s="9">
        <v>9785160139043</v>
      </c>
      <c r="P16" s="6" t="s">
        <v>90</v>
      </c>
      <c r="Q16" s="6" t="s">
        <v>106</v>
      </c>
      <c r="R16" s="6" t="s">
        <v>38</v>
      </c>
      <c r="S16" s="6" t="s">
        <v>49</v>
      </c>
      <c r="T16" s="6" t="s">
        <v>107</v>
      </c>
      <c r="U16" s="7" t="s">
        <v>40</v>
      </c>
      <c r="V16" s="7"/>
      <c r="W16" s="7"/>
      <c r="X16" s="7"/>
      <c r="Y16" s="7" t="s">
        <v>100</v>
      </c>
      <c r="Z16" s="6"/>
    </row>
    <row r="17" spans="1:26" s="5" customFormat="1" ht="33.75">
      <c r="A17" s="6"/>
      <c r="B17" s="7" t="s">
        <v>108</v>
      </c>
      <c r="C17" s="8">
        <v>960</v>
      </c>
      <c r="D17" s="7"/>
      <c r="E17" s="6" t="s">
        <v>109</v>
      </c>
      <c r="F17" s="6" t="s">
        <v>110</v>
      </c>
      <c r="G17" s="6" t="s">
        <v>111</v>
      </c>
      <c r="H17" s="7" t="s">
        <v>32</v>
      </c>
      <c r="I17" s="6" t="s">
        <v>33</v>
      </c>
      <c r="J17" s="6" t="s">
        <v>74</v>
      </c>
      <c r="K17" s="7">
        <v>0</v>
      </c>
      <c r="L17" s="7">
        <v>310</v>
      </c>
      <c r="M17" s="7">
        <v>2018</v>
      </c>
      <c r="N17" s="7" t="s">
        <v>112</v>
      </c>
      <c r="O17" s="9">
        <v>9785160133065</v>
      </c>
      <c r="P17" s="6" t="s">
        <v>113</v>
      </c>
      <c r="Q17" s="6" t="s">
        <v>114</v>
      </c>
      <c r="R17" s="6" t="s">
        <v>76</v>
      </c>
      <c r="S17" s="6" t="s">
        <v>77</v>
      </c>
      <c r="T17" s="6"/>
      <c r="U17" s="7"/>
      <c r="V17" s="7"/>
      <c r="W17" s="7"/>
      <c r="X17" s="10" t="str">
        <f>HYPERLINK("http://znanium.com/bookread2.php?book=925662","Ознакомиться")</f>
        <v>Ознакомиться</v>
      </c>
      <c r="Y17" s="7" t="s">
        <v>51</v>
      </c>
      <c r="Z17" s="6"/>
    </row>
    <row r="18" spans="1:26" s="5" customFormat="1" ht="67.5">
      <c r="A18" s="6"/>
      <c r="B18" s="7" t="s">
        <v>115</v>
      </c>
      <c r="C18" s="11">
        <f>L18*2.85</f>
        <v>1134.3</v>
      </c>
      <c r="D18" s="7"/>
      <c r="E18" s="6" t="s">
        <v>116</v>
      </c>
      <c r="F18" s="6" t="s">
        <v>117</v>
      </c>
      <c r="G18" s="6" t="s">
        <v>118</v>
      </c>
      <c r="H18" s="7" t="s">
        <v>32</v>
      </c>
      <c r="I18" s="6" t="s">
        <v>33</v>
      </c>
      <c r="J18" s="6" t="s">
        <v>56</v>
      </c>
      <c r="K18" s="7">
        <v>0</v>
      </c>
      <c r="L18" s="7">
        <v>398</v>
      </c>
      <c r="M18" s="7">
        <v>2018</v>
      </c>
      <c r="N18" s="7" t="s">
        <v>119</v>
      </c>
      <c r="O18" s="9">
        <v>9785160130361</v>
      </c>
      <c r="P18" s="6" t="s">
        <v>65</v>
      </c>
      <c r="Q18" s="6" t="s">
        <v>120</v>
      </c>
      <c r="R18" s="6" t="s">
        <v>38</v>
      </c>
      <c r="S18" s="6" t="s">
        <v>39</v>
      </c>
      <c r="T18" s="6" t="s">
        <v>121</v>
      </c>
      <c r="U18" s="7" t="s">
        <v>40</v>
      </c>
      <c r="V18" s="7" t="s">
        <v>40</v>
      </c>
      <c r="W18" s="7"/>
      <c r="X18" s="10" t="str">
        <f>HYPERLINK("http://znanium.com/bookread2.php?book=907625","Ознакомиться")</f>
        <v>Ознакомиться</v>
      </c>
      <c r="Y18" s="7" t="s">
        <v>122</v>
      </c>
      <c r="Z18" s="6"/>
    </row>
    <row r="19" spans="1:26" s="5" customFormat="1" ht="56.25">
      <c r="A19" s="6"/>
      <c r="B19" s="7" t="s">
        <v>123</v>
      </c>
      <c r="C19" s="11">
        <v>729.9</v>
      </c>
      <c r="D19" s="7"/>
      <c r="E19" s="6" t="s">
        <v>124</v>
      </c>
      <c r="F19" s="6" t="s">
        <v>125</v>
      </c>
      <c r="G19" s="6" t="s">
        <v>126</v>
      </c>
      <c r="H19" s="7" t="s">
        <v>32</v>
      </c>
      <c r="I19" s="6" t="s">
        <v>33</v>
      </c>
      <c r="J19" s="6" t="s">
        <v>56</v>
      </c>
      <c r="K19" s="7">
        <v>0</v>
      </c>
      <c r="L19" s="7">
        <v>248</v>
      </c>
      <c r="M19" s="7">
        <v>2018</v>
      </c>
      <c r="N19" s="7" t="s">
        <v>127</v>
      </c>
      <c r="O19" s="9">
        <v>9785160131047</v>
      </c>
      <c r="P19" s="6" t="s">
        <v>65</v>
      </c>
      <c r="Q19" s="6" t="s">
        <v>66</v>
      </c>
      <c r="R19" s="6" t="s">
        <v>67</v>
      </c>
      <c r="S19" s="6" t="s">
        <v>39</v>
      </c>
      <c r="T19" s="6" t="s">
        <v>128</v>
      </c>
      <c r="U19" s="7" t="s">
        <v>40</v>
      </c>
      <c r="V19" s="7"/>
      <c r="W19" s="7"/>
      <c r="X19" s="10" t="str">
        <f>HYPERLINK("http://znanium.com/bookread2.php?book=912990","Ознакомиться")</f>
        <v>Ознакомиться</v>
      </c>
      <c r="Y19" s="7" t="s">
        <v>122</v>
      </c>
      <c r="Z19" s="6"/>
    </row>
    <row r="20" spans="1:26" s="5" customFormat="1" ht="67.5">
      <c r="A20" s="6"/>
      <c r="B20" s="7" t="s">
        <v>129</v>
      </c>
      <c r="C20" s="8">
        <v>780</v>
      </c>
      <c r="D20" s="7"/>
      <c r="E20" s="6" t="s">
        <v>130</v>
      </c>
      <c r="F20" s="6" t="s">
        <v>131</v>
      </c>
      <c r="G20" s="6" t="s">
        <v>132</v>
      </c>
      <c r="H20" s="7" t="s">
        <v>32</v>
      </c>
      <c r="I20" s="6" t="s">
        <v>33</v>
      </c>
      <c r="J20" s="6" t="s">
        <v>56</v>
      </c>
      <c r="K20" s="7">
        <v>0</v>
      </c>
      <c r="L20" s="7">
        <v>273</v>
      </c>
      <c r="M20" s="7">
        <v>2018</v>
      </c>
      <c r="N20" s="7" t="s">
        <v>133</v>
      </c>
      <c r="O20" s="9">
        <v>9785160137148</v>
      </c>
      <c r="P20" s="6" t="s">
        <v>65</v>
      </c>
      <c r="Q20" s="6" t="s">
        <v>120</v>
      </c>
      <c r="R20" s="6" t="s">
        <v>38</v>
      </c>
      <c r="S20" s="6" t="s">
        <v>39</v>
      </c>
      <c r="T20" s="6" t="s">
        <v>134</v>
      </c>
      <c r="U20" s="7" t="s">
        <v>40</v>
      </c>
      <c r="V20" s="7"/>
      <c r="W20" s="7"/>
      <c r="X20" s="10" t="str">
        <f>HYPERLINK("http://znanium.com/bookread2.php?book=950827","Ознакомиться")</f>
        <v>Ознакомиться</v>
      </c>
      <c r="Y20" s="7" t="s">
        <v>51</v>
      </c>
      <c r="Z20" s="6"/>
    </row>
    <row r="21" spans="1:26" s="5" customFormat="1" ht="45">
      <c r="A21" s="6"/>
      <c r="B21" s="7" t="s">
        <v>135</v>
      </c>
      <c r="C21" s="8">
        <v>600</v>
      </c>
      <c r="D21" s="7"/>
      <c r="E21" s="6" t="s">
        <v>136</v>
      </c>
      <c r="F21" s="6" t="s">
        <v>137</v>
      </c>
      <c r="G21" s="6" t="s">
        <v>138</v>
      </c>
      <c r="H21" s="7" t="s">
        <v>32</v>
      </c>
      <c r="I21" s="6" t="s">
        <v>33</v>
      </c>
      <c r="J21" s="6" t="s">
        <v>56</v>
      </c>
      <c r="K21" s="7">
        <v>0</v>
      </c>
      <c r="L21" s="7">
        <v>193</v>
      </c>
      <c r="M21" s="7">
        <v>2018</v>
      </c>
      <c r="N21" s="7" t="s">
        <v>139</v>
      </c>
      <c r="O21" s="9">
        <v>9785160131702</v>
      </c>
      <c r="P21" s="6" t="s">
        <v>65</v>
      </c>
      <c r="Q21" s="6" t="s">
        <v>140</v>
      </c>
      <c r="R21" s="6" t="s">
        <v>38</v>
      </c>
      <c r="S21" s="6" t="s">
        <v>39</v>
      </c>
      <c r="T21" s="6" t="s">
        <v>141</v>
      </c>
      <c r="U21" s="7" t="s">
        <v>40</v>
      </c>
      <c r="V21" s="7"/>
      <c r="W21" s="7"/>
      <c r="X21" s="10" t="str">
        <f>HYPERLINK("http://znanium.com/bookread2.php?book=916092","Ознакомиться")</f>
        <v>Ознакомиться</v>
      </c>
      <c r="Y21" s="7" t="s">
        <v>51</v>
      </c>
      <c r="Z21" s="6"/>
    </row>
    <row r="22" spans="1:26" s="5" customFormat="1" ht="45">
      <c r="A22" s="6"/>
      <c r="B22" s="7" t="s">
        <v>142</v>
      </c>
      <c r="C22" s="8">
        <v>780</v>
      </c>
      <c r="D22" s="7"/>
      <c r="E22" s="6" t="s">
        <v>143</v>
      </c>
      <c r="F22" s="6" t="s">
        <v>144</v>
      </c>
      <c r="G22" s="6" t="s">
        <v>145</v>
      </c>
      <c r="H22" s="7" t="s">
        <v>32</v>
      </c>
      <c r="I22" s="6" t="s">
        <v>33</v>
      </c>
      <c r="J22" s="6" t="s">
        <v>74</v>
      </c>
      <c r="K22" s="7">
        <v>0</v>
      </c>
      <c r="L22" s="7">
        <v>258</v>
      </c>
      <c r="M22" s="7">
        <v>2018</v>
      </c>
      <c r="N22" s="7" t="s">
        <v>146</v>
      </c>
      <c r="O22" s="9">
        <v>9785160136103</v>
      </c>
      <c r="P22" s="6" t="s">
        <v>65</v>
      </c>
      <c r="Q22" s="6" t="s">
        <v>147</v>
      </c>
      <c r="R22" s="6" t="s">
        <v>76</v>
      </c>
      <c r="S22" s="6" t="s">
        <v>77</v>
      </c>
      <c r="T22" s="6"/>
      <c r="U22" s="7"/>
      <c r="V22" s="7"/>
      <c r="W22" s="7"/>
      <c r="X22" s="10" t="str">
        <f>HYPERLINK("http://znanium.com/bookread2.php?book=945569","Ознакомиться")</f>
        <v>Ознакомиться</v>
      </c>
      <c r="Y22" s="7" t="s">
        <v>51</v>
      </c>
      <c r="Z22" s="6"/>
    </row>
    <row r="23" spans="1:26" s="5" customFormat="1" ht="33.75">
      <c r="A23" s="6"/>
      <c r="B23" s="7" t="s">
        <v>148</v>
      </c>
      <c r="C23" s="11">
        <v>709.9</v>
      </c>
      <c r="D23" s="7"/>
      <c r="E23" s="6" t="s">
        <v>149</v>
      </c>
      <c r="F23" s="6" t="s">
        <v>150</v>
      </c>
      <c r="G23" s="6" t="s">
        <v>151</v>
      </c>
      <c r="H23" s="7" t="s">
        <v>25</v>
      </c>
      <c r="I23" s="6" t="s">
        <v>33</v>
      </c>
      <c r="J23" s="6" t="s">
        <v>74</v>
      </c>
      <c r="K23" s="7">
        <v>0</v>
      </c>
      <c r="L23" s="7">
        <v>241</v>
      </c>
      <c r="M23" s="7">
        <v>2018</v>
      </c>
      <c r="N23" s="7" t="s">
        <v>152</v>
      </c>
      <c r="O23" s="9">
        <v>9785160140230</v>
      </c>
      <c r="P23" s="6" t="s">
        <v>113</v>
      </c>
      <c r="Q23" s="6" t="s">
        <v>153</v>
      </c>
      <c r="R23" s="6" t="s">
        <v>76</v>
      </c>
      <c r="S23" s="6" t="s">
        <v>77</v>
      </c>
      <c r="T23" s="6"/>
      <c r="U23" s="7"/>
      <c r="V23" s="7"/>
      <c r="W23" s="7"/>
      <c r="X23" s="7"/>
      <c r="Y23" s="7" t="s">
        <v>154</v>
      </c>
      <c r="Z23" s="6"/>
    </row>
    <row r="24" spans="1:26" s="5" customFormat="1" ht="56.25">
      <c r="A24" s="6"/>
      <c r="B24" s="7" t="s">
        <v>155</v>
      </c>
      <c r="C24" s="8">
        <v>1000</v>
      </c>
      <c r="D24" s="7"/>
      <c r="E24" s="6" t="s">
        <v>156</v>
      </c>
      <c r="F24" s="6" t="s">
        <v>157</v>
      </c>
      <c r="G24" s="6" t="s">
        <v>158</v>
      </c>
      <c r="H24" s="7" t="s">
        <v>32</v>
      </c>
      <c r="I24" s="6" t="s">
        <v>33</v>
      </c>
      <c r="J24" s="6" t="s">
        <v>56</v>
      </c>
      <c r="K24" s="7">
        <v>0</v>
      </c>
      <c r="L24" s="7">
        <v>347</v>
      </c>
      <c r="M24" s="7">
        <v>2018</v>
      </c>
      <c r="N24" s="7" t="s">
        <v>159</v>
      </c>
      <c r="O24" s="9">
        <v>9785160130828</v>
      </c>
      <c r="P24" s="6" t="s">
        <v>90</v>
      </c>
      <c r="Q24" s="6" t="s">
        <v>91</v>
      </c>
      <c r="R24" s="6" t="s">
        <v>38</v>
      </c>
      <c r="S24" s="6" t="s">
        <v>39</v>
      </c>
      <c r="T24" s="6" t="s">
        <v>160</v>
      </c>
      <c r="U24" s="7" t="s">
        <v>40</v>
      </c>
      <c r="V24" s="7"/>
      <c r="W24" s="7"/>
      <c r="X24" s="7"/>
      <c r="Y24" s="7" t="s">
        <v>51</v>
      </c>
      <c r="Z24" s="6"/>
    </row>
    <row r="25" spans="1:26" s="5" customFormat="1" ht="22.5">
      <c r="A25" s="6"/>
      <c r="B25" s="7" t="s">
        <v>161</v>
      </c>
      <c r="C25" s="11">
        <f>L25*2.85</f>
        <v>957.6</v>
      </c>
      <c r="D25" s="7"/>
      <c r="E25" s="6" t="s">
        <v>162</v>
      </c>
      <c r="F25" s="6" t="s">
        <v>163</v>
      </c>
      <c r="G25" s="6" t="s">
        <v>164</v>
      </c>
      <c r="H25" s="7" t="s">
        <v>32</v>
      </c>
      <c r="I25" s="6" t="s">
        <v>33</v>
      </c>
      <c r="J25" s="6" t="s">
        <v>56</v>
      </c>
      <c r="K25" s="7">
        <v>0</v>
      </c>
      <c r="L25" s="7">
        <v>336</v>
      </c>
      <c r="M25" s="7">
        <v>2017</v>
      </c>
      <c r="N25" s="7" t="s">
        <v>165</v>
      </c>
      <c r="O25" s="9">
        <v>9785160131085</v>
      </c>
      <c r="P25" s="6" t="s">
        <v>166</v>
      </c>
      <c r="Q25" s="6" t="s">
        <v>167</v>
      </c>
      <c r="R25" s="6" t="s">
        <v>38</v>
      </c>
      <c r="S25" s="6"/>
      <c r="T25" s="6"/>
      <c r="U25" s="7"/>
      <c r="V25" s="7"/>
      <c r="W25" s="7"/>
      <c r="X25" s="10" t="str">
        <f>HYPERLINK("http://znanium.com/bookread2.php?book=474619","Ознакомиться")</f>
        <v>Ознакомиться</v>
      </c>
      <c r="Y25" s="7" t="s">
        <v>69</v>
      </c>
      <c r="Z25" s="6"/>
    </row>
    <row r="26" spans="1:26" s="5" customFormat="1" ht="90">
      <c r="A26" s="6"/>
      <c r="B26" s="7" t="s">
        <v>168</v>
      </c>
      <c r="C26" s="8">
        <v>450</v>
      </c>
      <c r="D26" s="7"/>
      <c r="E26" s="6" t="s">
        <v>169</v>
      </c>
      <c r="F26" s="6" t="s">
        <v>170</v>
      </c>
      <c r="G26" s="6" t="s">
        <v>171</v>
      </c>
      <c r="H26" s="7" t="s">
        <v>32</v>
      </c>
      <c r="I26" s="6" t="s">
        <v>33</v>
      </c>
      <c r="J26" s="6" t="s">
        <v>56</v>
      </c>
      <c r="K26" s="7">
        <v>0</v>
      </c>
      <c r="L26" s="7">
        <v>145</v>
      </c>
      <c r="M26" s="7">
        <v>2018</v>
      </c>
      <c r="N26" s="7" t="s">
        <v>172</v>
      </c>
      <c r="O26" s="9">
        <v>9785160135656</v>
      </c>
      <c r="P26" s="6" t="s">
        <v>90</v>
      </c>
      <c r="Q26" s="6" t="s">
        <v>173</v>
      </c>
      <c r="R26" s="6" t="s">
        <v>38</v>
      </c>
      <c r="S26" s="6" t="s">
        <v>39</v>
      </c>
      <c r="T26" s="6" t="s">
        <v>174</v>
      </c>
      <c r="U26" s="7" t="s">
        <v>40</v>
      </c>
      <c r="V26" s="7"/>
      <c r="W26" s="7"/>
      <c r="X26" s="7"/>
      <c r="Y26" s="7" t="s">
        <v>51</v>
      </c>
      <c r="Z26" s="6"/>
    </row>
    <row r="27" spans="1:26" s="5" customFormat="1" ht="33.75">
      <c r="A27" s="6"/>
      <c r="B27" s="7" t="s">
        <v>175</v>
      </c>
      <c r="C27" s="11">
        <v>229.9</v>
      </c>
      <c r="D27" s="7"/>
      <c r="E27" s="6" t="s">
        <v>176</v>
      </c>
      <c r="F27" s="6" t="s">
        <v>177</v>
      </c>
      <c r="G27" s="6" t="s">
        <v>178</v>
      </c>
      <c r="H27" s="7" t="s">
        <v>25</v>
      </c>
      <c r="I27" s="6" t="s">
        <v>33</v>
      </c>
      <c r="J27" s="6" t="s">
        <v>74</v>
      </c>
      <c r="K27" s="7">
        <v>0</v>
      </c>
      <c r="L27" s="7">
        <v>76</v>
      </c>
      <c r="M27" s="7">
        <v>2018</v>
      </c>
      <c r="N27" s="7" t="s">
        <v>179</v>
      </c>
      <c r="O27" s="9">
        <v>9785160136554</v>
      </c>
      <c r="P27" s="6" t="s">
        <v>166</v>
      </c>
      <c r="Q27" s="6" t="s">
        <v>180</v>
      </c>
      <c r="R27" s="6" t="s">
        <v>76</v>
      </c>
      <c r="S27" s="6" t="s">
        <v>77</v>
      </c>
      <c r="T27" s="6"/>
      <c r="U27" s="7"/>
      <c r="V27" s="7"/>
      <c r="W27" s="7"/>
      <c r="X27" s="7"/>
      <c r="Y27" s="7" t="s">
        <v>69</v>
      </c>
      <c r="Z27" s="6"/>
    </row>
    <row r="28" spans="1:26" s="5" customFormat="1" ht="45">
      <c r="A28" s="6"/>
      <c r="B28" s="7" t="s">
        <v>181</v>
      </c>
      <c r="C28" s="8">
        <v>1450</v>
      </c>
      <c r="D28" s="7"/>
      <c r="E28" s="6" t="s">
        <v>182</v>
      </c>
      <c r="F28" s="6" t="s">
        <v>183</v>
      </c>
      <c r="G28" s="6" t="s">
        <v>184</v>
      </c>
      <c r="H28" s="7" t="s">
        <v>32</v>
      </c>
      <c r="I28" s="6" t="s">
        <v>82</v>
      </c>
      <c r="J28" s="6" t="s">
        <v>63</v>
      </c>
      <c r="K28" s="7">
        <v>1</v>
      </c>
      <c r="L28" s="7">
        <v>498</v>
      </c>
      <c r="M28" s="7">
        <v>2018</v>
      </c>
      <c r="N28" s="7" t="s">
        <v>185</v>
      </c>
      <c r="O28" s="9">
        <v>9785000914472</v>
      </c>
      <c r="P28" s="6" t="s">
        <v>90</v>
      </c>
      <c r="Q28" s="6" t="s">
        <v>186</v>
      </c>
      <c r="R28" s="6" t="s">
        <v>38</v>
      </c>
      <c r="S28" s="6" t="s">
        <v>68</v>
      </c>
      <c r="T28" s="6" t="s">
        <v>187</v>
      </c>
      <c r="U28" s="7" t="s">
        <v>40</v>
      </c>
      <c r="V28" s="7"/>
      <c r="W28" s="7"/>
      <c r="X28" s="10" t="str">
        <f>HYPERLINK("http://znanium.com/bookread2.php?book=900998","Ознакомиться")</f>
        <v>Ознакомиться</v>
      </c>
      <c r="Y28" s="7" t="s">
        <v>51</v>
      </c>
      <c r="Z28" s="6"/>
    </row>
    <row r="29" spans="1:26" s="5" customFormat="1" ht="67.5">
      <c r="A29" s="6"/>
      <c r="B29" s="7" t="s">
        <v>188</v>
      </c>
      <c r="C29" s="11">
        <v>649.9</v>
      </c>
      <c r="D29" s="7"/>
      <c r="E29" s="6" t="s">
        <v>189</v>
      </c>
      <c r="F29" s="6" t="s">
        <v>190</v>
      </c>
      <c r="G29" s="6" t="s">
        <v>118</v>
      </c>
      <c r="H29" s="7" t="s">
        <v>32</v>
      </c>
      <c r="I29" s="6" t="s">
        <v>33</v>
      </c>
      <c r="J29" s="6" t="s">
        <v>63</v>
      </c>
      <c r="K29" s="7">
        <v>0</v>
      </c>
      <c r="L29" s="7">
        <v>219</v>
      </c>
      <c r="M29" s="7">
        <v>2018</v>
      </c>
      <c r="N29" s="7" t="s">
        <v>191</v>
      </c>
      <c r="O29" s="9">
        <v>9785160131832</v>
      </c>
      <c r="P29" s="6" t="s">
        <v>65</v>
      </c>
      <c r="Q29" s="6" t="s">
        <v>120</v>
      </c>
      <c r="R29" s="6" t="s">
        <v>38</v>
      </c>
      <c r="S29" s="6" t="s">
        <v>68</v>
      </c>
      <c r="T29" s="6" t="s">
        <v>192</v>
      </c>
      <c r="U29" s="7" t="s">
        <v>40</v>
      </c>
      <c r="V29" s="7" t="s">
        <v>40</v>
      </c>
      <c r="W29" s="7"/>
      <c r="X29" s="10" t="str">
        <f>HYPERLINK("http://znanium.com/bookread2.php?book=917773","Ознакомиться")</f>
        <v>Ознакомиться</v>
      </c>
      <c r="Y29" s="7" t="s">
        <v>122</v>
      </c>
      <c r="Z29" s="6"/>
    </row>
    <row r="30" spans="1:26" s="5" customFormat="1" ht="33.75">
      <c r="A30" s="6"/>
      <c r="B30" s="7" t="s">
        <v>193</v>
      </c>
      <c r="C30" s="8">
        <v>520</v>
      </c>
      <c r="D30" s="7"/>
      <c r="E30" s="6" t="s">
        <v>194</v>
      </c>
      <c r="F30" s="6" t="s">
        <v>195</v>
      </c>
      <c r="G30" s="6" t="s">
        <v>196</v>
      </c>
      <c r="H30" s="7" t="s">
        <v>32</v>
      </c>
      <c r="I30" s="6" t="s">
        <v>33</v>
      </c>
      <c r="J30" s="6" t="s">
        <v>56</v>
      </c>
      <c r="K30" s="7">
        <v>0</v>
      </c>
      <c r="L30" s="7">
        <v>176</v>
      </c>
      <c r="M30" s="7">
        <v>2018</v>
      </c>
      <c r="N30" s="7" t="s">
        <v>197</v>
      </c>
      <c r="O30" s="9">
        <v>9785160135137</v>
      </c>
      <c r="P30" s="6" t="s">
        <v>65</v>
      </c>
      <c r="Q30" s="6" t="s">
        <v>198</v>
      </c>
      <c r="R30" s="6" t="s">
        <v>38</v>
      </c>
      <c r="S30" s="6" t="s">
        <v>39</v>
      </c>
      <c r="T30" s="6"/>
      <c r="U30" s="7"/>
      <c r="V30" s="7"/>
      <c r="W30" s="7"/>
      <c r="X30" s="10" t="str">
        <f>HYPERLINK("http://znanium.com/bookread2.php?book=558381","Ознакомиться")</f>
        <v>Ознакомиться</v>
      </c>
      <c r="Y30" s="7" t="s">
        <v>69</v>
      </c>
      <c r="Z30" s="6"/>
    </row>
    <row r="31" spans="1:26" s="5" customFormat="1" ht="33.75">
      <c r="A31" s="6"/>
      <c r="B31" s="7" t="s">
        <v>199</v>
      </c>
      <c r="C31" s="8">
        <v>820</v>
      </c>
      <c r="D31" s="7"/>
      <c r="E31" s="6" t="s">
        <v>200</v>
      </c>
      <c r="F31" s="6" t="s">
        <v>201</v>
      </c>
      <c r="G31" s="6" t="s">
        <v>202</v>
      </c>
      <c r="H31" s="7" t="s">
        <v>32</v>
      </c>
      <c r="I31" s="6" t="s">
        <v>33</v>
      </c>
      <c r="J31" s="6" t="s">
        <v>74</v>
      </c>
      <c r="K31" s="7">
        <v>0</v>
      </c>
      <c r="L31" s="7">
        <v>263</v>
      </c>
      <c r="M31" s="7">
        <v>2018</v>
      </c>
      <c r="N31" s="7" t="s">
        <v>203</v>
      </c>
      <c r="O31" s="9">
        <v>9785160137223</v>
      </c>
      <c r="P31" s="6" t="s">
        <v>65</v>
      </c>
      <c r="Q31" s="6" t="s">
        <v>140</v>
      </c>
      <c r="R31" s="6" t="s">
        <v>76</v>
      </c>
      <c r="S31" s="6" t="s">
        <v>77</v>
      </c>
      <c r="T31" s="6"/>
      <c r="U31" s="7"/>
      <c r="V31" s="7"/>
      <c r="W31" s="7"/>
      <c r="X31" s="10" t="str">
        <f>HYPERLINK("http://znanium.com/bookread2.php?book=951292","Ознакомиться")</f>
        <v>Ознакомиться</v>
      </c>
      <c r="Y31" s="7" t="s">
        <v>51</v>
      </c>
      <c r="Z31" s="6"/>
    </row>
    <row r="32" spans="1:26" s="5" customFormat="1" ht="33.75">
      <c r="A32" s="6"/>
      <c r="B32" s="7" t="s">
        <v>204</v>
      </c>
      <c r="C32" s="8">
        <v>500</v>
      </c>
      <c r="D32" s="7"/>
      <c r="E32" s="6" t="s">
        <v>205</v>
      </c>
      <c r="F32" s="6" t="s">
        <v>206</v>
      </c>
      <c r="G32" s="6" t="s">
        <v>207</v>
      </c>
      <c r="H32" s="7" t="s">
        <v>32</v>
      </c>
      <c r="I32" s="6" t="s">
        <v>33</v>
      </c>
      <c r="J32" s="6" t="s">
        <v>56</v>
      </c>
      <c r="K32" s="7">
        <v>0</v>
      </c>
      <c r="L32" s="7">
        <v>161</v>
      </c>
      <c r="M32" s="7">
        <v>2018</v>
      </c>
      <c r="N32" s="7" t="s">
        <v>208</v>
      </c>
      <c r="O32" s="9">
        <v>9785160135779</v>
      </c>
      <c r="P32" s="6" t="s">
        <v>65</v>
      </c>
      <c r="Q32" s="6" t="s">
        <v>66</v>
      </c>
      <c r="R32" s="6" t="s">
        <v>38</v>
      </c>
      <c r="S32" s="6" t="s">
        <v>39</v>
      </c>
      <c r="T32" s="6"/>
      <c r="U32" s="7" t="s">
        <v>40</v>
      </c>
      <c r="V32" s="7"/>
      <c r="W32" s="7"/>
      <c r="X32" s="10" t="str">
        <f>HYPERLINK("http://znanium.com/bookread2.php?book=944340","Ознакомиться")</f>
        <v>Ознакомиться</v>
      </c>
      <c r="Y32" s="7" t="s">
        <v>51</v>
      </c>
      <c r="Z32" s="6"/>
    </row>
    <row r="33" spans="1:26" s="5" customFormat="1" ht="45">
      <c r="A33" s="6"/>
      <c r="B33" s="7" t="s">
        <v>209</v>
      </c>
      <c r="C33" s="8">
        <v>560</v>
      </c>
      <c r="D33" s="7"/>
      <c r="E33" s="6" t="s">
        <v>210</v>
      </c>
      <c r="F33" s="6" t="s">
        <v>211</v>
      </c>
      <c r="G33" s="6" t="s">
        <v>212</v>
      </c>
      <c r="H33" s="7" t="s">
        <v>25</v>
      </c>
      <c r="I33" s="6" t="s">
        <v>33</v>
      </c>
      <c r="J33" s="6" t="s">
        <v>74</v>
      </c>
      <c r="K33" s="7">
        <v>0</v>
      </c>
      <c r="L33" s="7">
        <v>181</v>
      </c>
      <c r="M33" s="7">
        <v>2018</v>
      </c>
      <c r="N33" s="7" t="s">
        <v>213</v>
      </c>
      <c r="O33" s="9">
        <v>9785160135076</v>
      </c>
      <c r="P33" s="6" t="s">
        <v>65</v>
      </c>
      <c r="Q33" s="6" t="s">
        <v>147</v>
      </c>
      <c r="R33" s="6" t="s">
        <v>76</v>
      </c>
      <c r="S33" s="6" t="s">
        <v>77</v>
      </c>
      <c r="T33" s="6"/>
      <c r="U33" s="7"/>
      <c r="V33" s="7"/>
      <c r="W33" s="7"/>
      <c r="X33" s="10" t="str">
        <f>HYPERLINK("http://znanium.com/bookread2.php?book=939956","Ознакомиться")</f>
        <v>Ознакомиться</v>
      </c>
      <c r="Y33" s="7" t="s">
        <v>51</v>
      </c>
      <c r="Z33" s="6"/>
    </row>
    <row r="34" spans="1:26" s="5" customFormat="1" ht="56.25">
      <c r="A34" s="6"/>
      <c r="B34" s="7" t="s">
        <v>214</v>
      </c>
      <c r="C34" s="8">
        <v>540</v>
      </c>
      <c r="D34" s="7"/>
      <c r="E34" s="6" t="s">
        <v>215</v>
      </c>
      <c r="F34" s="6" t="s">
        <v>216</v>
      </c>
      <c r="G34" s="6" t="s">
        <v>217</v>
      </c>
      <c r="H34" s="7" t="s">
        <v>32</v>
      </c>
      <c r="I34" s="6" t="s">
        <v>33</v>
      </c>
      <c r="J34" s="6" t="s">
        <v>56</v>
      </c>
      <c r="K34" s="7">
        <v>0</v>
      </c>
      <c r="L34" s="7">
        <v>186</v>
      </c>
      <c r="M34" s="7">
        <v>2018</v>
      </c>
      <c r="N34" s="7" t="s">
        <v>218</v>
      </c>
      <c r="O34" s="9">
        <v>9785160138596</v>
      </c>
      <c r="P34" s="6" t="s">
        <v>65</v>
      </c>
      <c r="Q34" s="6" t="s">
        <v>66</v>
      </c>
      <c r="R34" s="6" t="s">
        <v>67</v>
      </c>
      <c r="S34" s="6" t="s">
        <v>39</v>
      </c>
      <c r="T34" s="6" t="s">
        <v>219</v>
      </c>
      <c r="U34" s="7" t="s">
        <v>40</v>
      </c>
      <c r="V34" s="7"/>
      <c r="W34" s="7"/>
      <c r="X34" s="10" t="str">
        <f>HYPERLINK("http://znanium.com/bookread2.php?book=959818","Ознакомиться")</f>
        <v>Ознакомиться</v>
      </c>
      <c r="Y34" s="7" t="s">
        <v>51</v>
      </c>
      <c r="Z34" s="6"/>
    </row>
    <row r="35" spans="1:26" s="5" customFormat="1" ht="33.75">
      <c r="A35" s="6"/>
      <c r="B35" s="7" t="s">
        <v>220</v>
      </c>
      <c r="C35" s="8">
        <v>590</v>
      </c>
      <c r="D35" s="7"/>
      <c r="E35" s="6" t="s">
        <v>221</v>
      </c>
      <c r="F35" s="6" t="s">
        <v>222</v>
      </c>
      <c r="G35" s="6" t="s">
        <v>223</v>
      </c>
      <c r="H35" s="7" t="s">
        <v>25</v>
      </c>
      <c r="I35" s="6" t="s">
        <v>33</v>
      </c>
      <c r="J35" s="6" t="s">
        <v>74</v>
      </c>
      <c r="K35" s="7">
        <v>0</v>
      </c>
      <c r="L35" s="7">
        <v>186</v>
      </c>
      <c r="M35" s="7">
        <v>2018</v>
      </c>
      <c r="N35" s="7" t="s">
        <v>224</v>
      </c>
      <c r="O35" s="9">
        <v>9785160136660</v>
      </c>
      <c r="P35" s="6" t="s">
        <v>166</v>
      </c>
      <c r="Q35" s="6" t="s">
        <v>180</v>
      </c>
      <c r="R35" s="6" t="s">
        <v>76</v>
      </c>
      <c r="S35" s="6" t="s">
        <v>77</v>
      </c>
      <c r="T35" s="6"/>
      <c r="U35" s="7"/>
      <c r="V35" s="7"/>
      <c r="W35" s="7"/>
      <c r="X35" s="7"/>
      <c r="Y35" s="7" t="s">
        <v>69</v>
      </c>
      <c r="Z35" s="6"/>
    </row>
  </sheetData>
  <sheetProtection/>
  <mergeCells count="6">
    <mergeCell ref="F1:I5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goncharova_ai</dc:creator>
  <cp:keywords/>
  <dc:description/>
  <cp:lastModifiedBy>Kinol</cp:lastModifiedBy>
  <dcterms:created xsi:type="dcterms:W3CDTF">2018-03-15T13:40:33Z</dcterms:created>
  <dcterms:modified xsi:type="dcterms:W3CDTF">2018-03-19T04:31:29Z</dcterms:modified>
  <cp:category/>
  <cp:version/>
  <cp:contentType/>
  <cp:contentStatus/>
</cp:coreProperties>
</file>